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14.10.2026\"/>
    </mc:Choice>
  </mc:AlternateContent>
  <xr:revisionPtr revIDLastSave="0" documentId="13_ncr:1_{8713AEDC-8004-483A-BF77-B912749036E1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AHM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3" i="3" l="1"/>
  <c r="O13" i="3"/>
  <c r="L13" i="3"/>
  <c r="J13" i="3"/>
  <c r="M13" i="3" s="1"/>
  <c r="H13" i="3"/>
  <c r="G13" i="3"/>
  <c r="F13" i="3"/>
  <c r="P12" i="3"/>
  <c r="R12" i="3" s="1"/>
  <c r="I12" i="3"/>
  <c r="N12" i="3" s="1"/>
  <c r="P11" i="3"/>
  <c r="R11" i="3" s="1"/>
  <c r="I11" i="3"/>
  <c r="N11" i="3" s="1"/>
  <c r="P10" i="3"/>
  <c r="I10" i="3"/>
  <c r="I13" i="3" l="1"/>
  <c r="P13" i="3"/>
  <c r="N13" i="3"/>
  <c r="N10" i="3"/>
  <c r="R10" i="3"/>
  <c r="R13" i="3" s="1"/>
  <c r="S13" i="3" l="1"/>
</calcChain>
</file>

<file path=xl/sharedStrings.xml><?xml version="1.0" encoding="utf-8"?>
<sst xmlns="http://schemas.openxmlformats.org/spreadsheetml/2006/main" count="17" uniqueCount="17">
  <si>
    <t xml:space="preserve">  Subprogramul de diagnostic şi de monitorizare a afecţiunilor hematologice maligne prin imunofenotipare, </t>
  </si>
  <si>
    <t xml:space="preserve">    examen citogenetic şi/sau FISH şi examen de biologie moleculară Sindroame mieloproliferative cronice și Sindroame limfoproliferative cronice</t>
  </si>
  <si>
    <t>NT.CRT.</t>
  </si>
  <si>
    <t xml:space="preserve">NR. CONTR </t>
  </si>
  <si>
    <t>DENUMIRE FURNIZOR</t>
  </si>
  <si>
    <t>TRIM.I 2026</t>
  </si>
  <si>
    <t>TRIM.II 2026</t>
  </si>
  <si>
    <t>SEM. I 2026</t>
  </si>
  <si>
    <t>PNO-0001</t>
  </si>
  <si>
    <t>PERSONAL GENETICS SRL</t>
  </si>
  <si>
    <t>PNO-0003</t>
  </si>
  <si>
    <t>MEDLIFE</t>
  </si>
  <si>
    <t>PNO-0005</t>
  </si>
  <si>
    <t>GRAL MEDICAL SRL</t>
  </si>
  <si>
    <t>TOTAL</t>
  </si>
  <si>
    <t>TRIM.III 2026</t>
  </si>
  <si>
    <t>VALORI DE CONTRACT DUPA ALOCARE LUNA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</si>
</sst>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4" fontId="2" fillId="0" borderId="0" xfId="0" applyNumberFormat="1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4" fontId="4" fillId="0" borderId="0" xfId="0" applyNumberFormat="1" applyFont="1" applyFill="1" applyAlignment="1"/>
    <xf numFmtId="0" fontId="0" fillId="0" borderId="0" xfId="0" applyFill="1"/>
    <xf numFmtId="14" fontId="4" fillId="0" borderId="0" xfId="0" applyNumberFormat="1" applyFont="1" applyFill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0" fontId="5" fillId="0" borderId="1" xfId="0" applyFont="1" applyBorder="1"/>
    <xf numFmtId="0" fontId="5" fillId="0" borderId="2" xfId="0" applyFont="1" applyBorder="1"/>
    <xf numFmtId="17" fontId="5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5" fillId="0" borderId="0" xfId="0" applyFont="1"/>
    <xf numFmtId="4" fontId="0" fillId="0" borderId="1" xfId="0" applyNumberFormat="1" applyBorder="1"/>
    <xf numFmtId="43" fontId="0" fillId="0" borderId="1" xfId="1" applyFont="1" applyBorder="1"/>
    <xf numFmtId="43" fontId="0" fillId="0" borderId="1" xfId="1" applyNumberFormat="1" applyFont="1" applyBorder="1"/>
    <xf numFmtId="2" fontId="0" fillId="0" borderId="0" xfId="0" applyNumberFormat="1"/>
    <xf numFmtId="0" fontId="0" fillId="0" borderId="2" xfId="0" applyBorder="1"/>
    <xf numFmtId="4" fontId="5" fillId="0" borderId="1" xfId="0" applyNumberFormat="1" applyFont="1" applyBorder="1"/>
    <xf numFmtId="43" fontId="5" fillId="0" borderId="1" xfId="1" applyFont="1" applyBorder="1"/>
    <xf numFmtId="43" fontId="0" fillId="0" borderId="0" xfId="0" applyNumberFormat="1"/>
    <xf numFmtId="4" fontId="0" fillId="0" borderId="0" xfId="0" applyNumberFormat="1"/>
    <xf numFmtId="43" fontId="0" fillId="0" borderId="1" xfId="0" applyNumberFormat="1" applyBorder="1"/>
    <xf numFmtId="43" fontId="7" fillId="0" borderId="1" xfId="0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</cellXfs>
  <cellStyles count="3">
    <cellStyle name="Comma" xfId="1" builtinId="3"/>
    <cellStyle name="Comma 16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3.10.2026/9.SEPT%202026/REGULARIZARE/PNS_AUG_2026/AHM+TG/18.09.2026-%20VALORI%20CONTRACTE%20AHM%20DUPA%20REGULARIZARE%20LUNA%20AUGUS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AUG 2026"/>
      <sheetName val="REG AUG 2026"/>
      <sheetName val="TOTAL AHM"/>
    </sheetNames>
    <sheetDataSet>
      <sheetData sheetId="0">
        <row r="7">
          <cell r="F7">
            <v>1141900</v>
          </cell>
        </row>
        <row r="8">
          <cell r="F8">
            <v>524600</v>
          </cell>
        </row>
        <row r="9">
          <cell r="F9">
            <v>35000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U14"/>
  <sheetViews>
    <sheetView tabSelected="1" workbookViewId="0">
      <selection activeCell="H28" sqref="H28"/>
    </sheetView>
  </sheetViews>
  <sheetFormatPr defaultRowHeight="15" x14ac:dyDescent="0.25"/>
  <cols>
    <col min="4" max="4" width="15.85546875" customWidth="1"/>
    <col min="5" max="5" width="25.7109375" customWidth="1"/>
    <col min="6" max="18" width="19.140625" customWidth="1"/>
    <col min="19" max="19" width="16.140625" customWidth="1"/>
    <col min="20" max="21" width="16" bestFit="1" customWidth="1"/>
  </cols>
  <sheetData>
    <row r="1" spans="1:21" ht="18.75" x14ac:dyDescent="0.3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1" s="4" customFormat="1" ht="15.75" x14ac:dyDescent="0.25">
      <c r="A2" s="4" t="s">
        <v>0</v>
      </c>
    </row>
    <row r="3" spans="1:21" ht="15.75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1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1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1" s="9" customFormat="1" ht="15.75" x14ac:dyDescent="0.25">
      <c r="A6" s="6"/>
      <c r="B6" s="6"/>
      <c r="C6" s="7"/>
      <c r="D6" s="8" t="s">
        <v>16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1" s="9" customFormat="1" ht="15.75" x14ac:dyDescent="0.25">
      <c r="A7" s="6"/>
      <c r="B7" s="6"/>
      <c r="C7" s="6"/>
      <c r="D7" s="10"/>
      <c r="E7" s="10">
        <v>46283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21" ht="15.75" x14ac:dyDescent="0.25">
      <c r="A8" s="5"/>
      <c r="B8" s="5"/>
      <c r="C8" s="5"/>
      <c r="D8" s="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21" ht="15.75" x14ac:dyDescent="0.25">
      <c r="A9" s="5"/>
      <c r="B9" s="5"/>
      <c r="C9" s="12" t="s">
        <v>2</v>
      </c>
      <c r="D9" s="12" t="s">
        <v>3</v>
      </c>
      <c r="E9" s="13" t="s">
        <v>4</v>
      </c>
      <c r="F9" s="14">
        <v>45658</v>
      </c>
      <c r="G9" s="14">
        <v>46054</v>
      </c>
      <c r="H9" s="14">
        <v>46082</v>
      </c>
      <c r="I9" s="14" t="s">
        <v>5</v>
      </c>
      <c r="J9" s="14">
        <v>46113</v>
      </c>
      <c r="K9" s="14">
        <v>46143</v>
      </c>
      <c r="L9" s="14">
        <v>46174</v>
      </c>
      <c r="M9" s="14" t="s">
        <v>6</v>
      </c>
      <c r="N9" s="14" t="s">
        <v>7</v>
      </c>
      <c r="O9" s="14">
        <v>46204</v>
      </c>
      <c r="P9" s="14">
        <v>46235</v>
      </c>
      <c r="Q9" s="14">
        <v>46266</v>
      </c>
      <c r="R9" s="14" t="s">
        <v>15</v>
      </c>
      <c r="S9" s="14">
        <v>46296</v>
      </c>
    </row>
    <row r="10" spans="1:21" ht="15.75" x14ac:dyDescent="0.25">
      <c r="A10" s="5"/>
      <c r="B10" s="5"/>
      <c r="C10" s="15">
        <v>1</v>
      </c>
      <c r="D10" s="15" t="s">
        <v>8</v>
      </c>
      <c r="E10" s="16" t="s">
        <v>9</v>
      </c>
      <c r="F10" s="17">
        <v>867700</v>
      </c>
      <c r="G10" s="18">
        <v>997000</v>
      </c>
      <c r="H10" s="17">
        <v>1366900</v>
      </c>
      <c r="I10" s="17">
        <f>F10+G10+H10</f>
        <v>3231600</v>
      </c>
      <c r="J10" s="17">
        <v>1050300</v>
      </c>
      <c r="K10" s="18">
        <v>1225500</v>
      </c>
      <c r="L10" s="18">
        <v>1291800.001075028</v>
      </c>
      <c r="M10" s="18">
        <v>3097793.2810750278</v>
      </c>
      <c r="N10" s="19">
        <f>M10+I10</f>
        <v>6329393.2810750278</v>
      </c>
      <c r="O10" s="19">
        <v>1499700</v>
      </c>
      <c r="P10" s="19">
        <f>'[1]MACHETA AUG 2026'!F7</f>
        <v>1141900</v>
      </c>
      <c r="Q10" s="19">
        <v>1026945.9069778458</v>
      </c>
      <c r="R10" s="19">
        <f>O10+P10+Q10</f>
        <v>3668545.9069778458</v>
      </c>
      <c r="S10" s="26">
        <v>682879.90252727456</v>
      </c>
      <c r="T10" s="20"/>
    </row>
    <row r="11" spans="1:21" ht="15.75" x14ac:dyDescent="0.25">
      <c r="A11" s="5"/>
      <c r="B11" s="5"/>
      <c r="C11" s="21">
        <v>2</v>
      </c>
      <c r="D11" s="15" t="s">
        <v>10</v>
      </c>
      <c r="E11" s="13" t="s">
        <v>11</v>
      </c>
      <c r="F11" s="17">
        <v>416900</v>
      </c>
      <c r="G11" s="18">
        <v>495400</v>
      </c>
      <c r="H11" s="17">
        <v>551900</v>
      </c>
      <c r="I11" s="17">
        <f t="shared" ref="I11:I12" si="0">F11+G11+H11</f>
        <v>1464200</v>
      </c>
      <c r="J11" s="17">
        <v>380700</v>
      </c>
      <c r="K11" s="18">
        <v>559399.99749163887</v>
      </c>
      <c r="L11" s="18">
        <v>620100.00373860192</v>
      </c>
      <c r="M11" s="18">
        <v>1294264.1312302407</v>
      </c>
      <c r="N11" s="19">
        <f t="shared" ref="N11" si="1">M11+I11</f>
        <v>2758464.1312302407</v>
      </c>
      <c r="O11" s="19">
        <v>618900</v>
      </c>
      <c r="P11" s="19">
        <f>'[1]MACHETA AUG 2026'!F8</f>
        <v>524600</v>
      </c>
      <c r="Q11" s="19">
        <v>443010.46703896666</v>
      </c>
      <c r="R11" s="19">
        <f t="shared" ref="R11:R12" si="2">O11+P11+Q11</f>
        <v>1586510.4670389667</v>
      </c>
      <c r="S11" s="26">
        <v>297020.94317922875</v>
      </c>
      <c r="T11" s="20"/>
    </row>
    <row r="12" spans="1:21" ht="15.75" x14ac:dyDescent="0.25">
      <c r="A12" s="5"/>
      <c r="B12" s="5"/>
      <c r="C12" s="21">
        <v>3</v>
      </c>
      <c r="D12" s="15" t="s">
        <v>12</v>
      </c>
      <c r="E12" s="13" t="s">
        <v>13</v>
      </c>
      <c r="F12" s="17">
        <v>21200</v>
      </c>
      <c r="G12" s="18">
        <v>38600</v>
      </c>
      <c r="H12" s="17">
        <v>28400</v>
      </c>
      <c r="I12" s="17">
        <f t="shared" si="0"/>
        <v>88200</v>
      </c>
      <c r="J12" s="17">
        <v>36000</v>
      </c>
      <c r="K12" s="18">
        <v>44999.995819397991</v>
      </c>
      <c r="L12" s="18">
        <v>23999.995186370179</v>
      </c>
      <c r="M12" s="18">
        <v>104842.59</v>
      </c>
      <c r="N12" s="18">
        <f>M12+I12</f>
        <v>193042.59</v>
      </c>
      <c r="O12" s="19">
        <v>36000</v>
      </c>
      <c r="P12" s="19">
        <f>'[1]MACHETA AUG 2026'!F9</f>
        <v>35000</v>
      </c>
      <c r="Q12" s="19">
        <v>30043.625983187561</v>
      </c>
      <c r="R12" s="19">
        <f t="shared" si="2"/>
        <v>101043.62598318756</v>
      </c>
      <c r="S12" s="26">
        <v>20099.154293496693</v>
      </c>
      <c r="T12" s="20"/>
    </row>
    <row r="13" spans="1:21" ht="15.75" x14ac:dyDescent="0.25">
      <c r="A13" s="5"/>
      <c r="B13" s="5"/>
      <c r="C13" s="28" t="s">
        <v>14</v>
      </c>
      <c r="D13" s="29"/>
      <c r="E13" s="29"/>
      <c r="F13" s="22">
        <f t="shared" ref="F13:J13" si="3">SUM(F10:F12)</f>
        <v>1305800</v>
      </c>
      <c r="G13" s="22">
        <f t="shared" si="3"/>
        <v>1531000</v>
      </c>
      <c r="H13" s="22">
        <f t="shared" si="3"/>
        <v>1947200</v>
      </c>
      <c r="I13" s="22">
        <f t="shared" si="3"/>
        <v>4784000</v>
      </c>
      <c r="J13" s="22">
        <f t="shared" si="3"/>
        <v>1467000</v>
      </c>
      <c r="K13" s="23">
        <v>1829900</v>
      </c>
      <c r="L13" s="23">
        <f>SUM(L10:L12)</f>
        <v>1935900</v>
      </c>
      <c r="M13" s="23">
        <f>J13+K13+L13</f>
        <v>5232800</v>
      </c>
      <c r="N13" s="23">
        <f>M13+I13</f>
        <v>10016800</v>
      </c>
      <c r="O13" s="23">
        <f>SUM(O10:O12)</f>
        <v>2154600</v>
      </c>
      <c r="P13" s="23">
        <f>SUM(P10:P12)</f>
        <v>1701500</v>
      </c>
      <c r="Q13" s="23">
        <f>SUM(Q10:Q12)</f>
        <v>1500000</v>
      </c>
      <c r="R13" s="23">
        <f>SUM(R10:R12)</f>
        <v>5356100</v>
      </c>
      <c r="S13" s="27">
        <f>SUM(S10:S12)</f>
        <v>1000000.0000000001</v>
      </c>
      <c r="T13" s="24"/>
      <c r="U13" s="25"/>
    </row>
    <row r="14" spans="1:21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U14" s="24"/>
    </row>
  </sheetData>
  <mergeCells count="1">
    <mergeCell ref="C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AHM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2026-09-15T10:48:44Z</dcterms:created>
  <dcterms:modified xsi:type="dcterms:W3CDTF">2026-10-14T09:06:51Z</dcterms:modified>
</cp:coreProperties>
</file>